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05" activeTab="0"/>
  </bookViews>
  <sheets>
    <sheet name="I TRIM" sheetId="1" r:id="rId1"/>
    <sheet name="II TRIM" sheetId="2" r:id="rId2"/>
    <sheet name="III TRIM" sheetId="3" r:id="rId3"/>
    <sheet name="IV TRIM" sheetId="4" r:id="rId4"/>
    <sheet name="AYUDA" sheetId="5" r:id="rId5"/>
  </sheets>
  <definedNames>
    <definedName name="MEF_GAS_ORDENES">'IV TRIM'!#REF!</definedName>
    <definedName name="MEF_GAS_ORDENES1">#REF!</definedName>
    <definedName name="MEF_TA_PUBLICIDAD">#REF!</definedName>
    <definedName name="MEF_TA_TELEFONIA">#REF!</definedName>
    <definedName name="MEF_TA_VEHICULOS">#REF!</definedName>
    <definedName name="MEF_TA_VIATICOS">#REF!</definedName>
  </definedNames>
  <calcPr fullCalcOnLoad="1"/>
</workbook>
</file>

<file path=xl/sharedStrings.xml><?xml version="1.0" encoding="utf-8"?>
<sst xmlns="http://schemas.openxmlformats.org/spreadsheetml/2006/main" count="317" uniqueCount="180">
  <si>
    <t>FK_ID_ORDEN_TIPO</t>
  </si>
  <si>
    <t>VC_ORDEN_RUC</t>
  </si>
  <si>
    <t>VC_ORDEN_PERIODO</t>
  </si>
  <si>
    <t>VC_ORDEN_NUMERO</t>
  </si>
  <si>
    <t>VC_ORDEN_NUMERO_SIAF</t>
  </si>
  <si>
    <t>DT_ORDEN_FECHA</t>
  </si>
  <si>
    <t>DC_ORDEN_MONTO</t>
  </si>
  <si>
    <t>VC_ORDEN_PROVEEDOR</t>
  </si>
  <si>
    <t>VC_ORDEN_DESCRIPCION</t>
  </si>
  <si>
    <t>IN_ORDEN_ANNO</t>
  </si>
  <si>
    <t>IN_ORDEN_MES</t>
  </si>
  <si>
    <t>N/A</t>
  </si>
  <si>
    <t>60 DIAS</t>
  </si>
  <si>
    <t>BOTICENTRO PERU S.R.L.</t>
  </si>
  <si>
    <t>30 días</t>
  </si>
  <si>
    <t>30 DIAS</t>
  </si>
  <si>
    <t>CAMPOS</t>
  </si>
  <si>
    <t>DESCRIPCION</t>
  </si>
  <si>
    <t>5. Ordenes</t>
  </si>
  <si>
    <t>Es el tipo de orden a registrar:</t>
  </si>
  <si>
    <t>1</t>
  </si>
  <si>
    <t>Compra</t>
  </si>
  <si>
    <t>2</t>
  </si>
  <si>
    <t>Servicio</t>
  </si>
  <si>
    <t xml:space="preserve">Año </t>
  </si>
  <si>
    <t>RUC de la entidad</t>
  </si>
  <si>
    <t>Es el periodo de la orden, puede ser la fecha pero en letras.</t>
  </si>
  <si>
    <t>El numero de la Orden</t>
  </si>
  <si>
    <t>Numero del SIAF</t>
  </si>
  <si>
    <t>La fecha de la orden</t>
  </si>
  <si>
    <t>El monto de la Orden</t>
  </si>
  <si>
    <t>El nombre del proveedor</t>
  </si>
  <si>
    <t>El detalle de la Orden</t>
  </si>
  <si>
    <t>El mes en numeros</t>
  </si>
  <si>
    <t>18 DIAS</t>
  </si>
  <si>
    <t>02 DIAS</t>
  </si>
  <si>
    <t>20 DIAS</t>
  </si>
  <si>
    <t>15 DIAS</t>
  </si>
  <si>
    <t>10 DIAS</t>
  </si>
  <si>
    <t>210 DIAS</t>
  </si>
  <si>
    <t>MEDINA PALOMINO JOSE LUIS</t>
  </si>
  <si>
    <t>GARCIA CHUQUIPOMA FLORA</t>
  </si>
  <si>
    <t>MACASSI MARAVI ALFREDO SAID</t>
  </si>
  <si>
    <t>ABB S.A.</t>
  </si>
  <si>
    <t>FRAROBE S.A.C.</t>
  </si>
  <si>
    <t>365 DIAS</t>
  </si>
  <si>
    <t>BUENO CRUZ ESTELA ROSA</t>
  </si>
  <si>
    <t>MEHIMEC E.I.R.L.</t>
  </si>
  <si>
    <t>SERVICIO DE CAMBIO DE RODETES DE LA CENTRAL SAM</t>
  </si>
  <si>
    <t>SERVICIO DE CONTRATACIÓN DE EXPERTO INDEPENDIENTE PARA LA SUBGERENCIA DE LOGÍSTICA</t>
  </si>
  <si>
    <t>ECOMARSA E.I.R.L.</t>
  </si>
  <si>
    <t>ADQUISICIÓN DE SULFATO ALUMINA Y CLORO A GAS PARA TRATAMIENTO DE AGUA POTABLE.</t>
  </si>
  <si>
    <t>TENA INGENIEROS SAC</t>
  </si>
  <si>
    <t>SERVICIO ELABORACION DE EXPEDIENTE TÉCNICO AIRE ACONDICIONADO.</t>
  </si>
  <si>
    <t>SHKP SHARON KATE PERU S.A.C.</t>
  </si>
  <si>
    <t>SERVICIO DE MANTENIMIENTO Y REPARACIÓN DE INFRAESTRUCTURA EN EL MÓDULO N° 11 AH</t>
  </si>
  <si>
    <t>JORGE EDMUNDO HUAMAN ALDODAREN</t>
  </si>
  <si>
    <t>I J METALCORP S.A.C.</t>
  </si>
  <si>
    <t>ADQUISICIÓN DE CASILLEROS METÁLICOS.</t>
  </si>
  <si>
    <t>INVERSIONES LUCMA S.A.C</t>
  </si>
  <si>
    <t>SERVICIO DE REFRIGERIO PARA EL TALLER "MANEJO DE CRISIS Y COMUNICACIONES".</t>
  </si>
  <si>
    <t>03 DIAS</t>
  </si>
  <si>
    <t>SAMSONITE PERU S.A.C.</t>
  </si>
  <si>
    <t>ADQUISICION DE MOCHILAS Y CARTUCHERAS ESCOLARES - PROGRAMA DE VACACIONES UTILES</t>
  </si>
  <si>
    <t>MINPETEL S.A.</t>
  </si>
  <si>
    <t>SERVICIO DE CONTROL EMISIONES DE GASES Y EFLUENTES LÍQUIDOS DE LA UNIDAD DE PRODUCCION TUMBES</t>
  </si>
  <si>
    <t>45 DIAS</t>
  </si>
  <si>
    <t>TOPSALE S.A.C.</t>
  </si>
  <si>
    <t>ADQUISCION DE IMPRESORAS LASER PARA EL C.P.M.</t>
  </si>
  <si>
    <t>70 DIAS</t>
  </si>
  <si>
    <t>KOLFF PERU S.A.C.</t>
  </si>
  <si>
    <t>ADQUISICIÓN DE ONDULADOR ESTÁTICO PARA ALIMENTACIÓN SISTEMA DE TELECOMUNICACIONES</t>
  </si>
  <si>
    <t>F&amp;D SERVICIOS GENERALES E.I.R.L.</t>
  </si>
  <si>
    <t>ADQUISICION E INSTALACION CONDUCTOR DE COBRE PARA PUESTA A TIERRA Y REUBICACION</t>
  </si>
  <si>
    <t>KANAZAWA S.A.C.</t>
  </si>
  <si>
    <t>ADQUISICION DE GRASA MULTIPROPOSITO</t>
  </si>
  <si>
    <t>RD RENTAL S.A.C.</t>
  </si>
  <si>
    <t>SERVICIO DE ALQUILER DE GRUPO GENERADOR PARA EL PROCESO PURGA 2015 PRESA TABLACHACA</t>
  </si>
  <si>
    <t>T &amp; D ELECTRIC S.A.C.</t>
  </si>
  <si>
    <t>SERVICIO DE MEDICION DE TANGENTE DELTA EN GENERADORES DE POTENCIA DE LAS CENTRALTO</t>
  </si>
  <si>
    <t>SERVICIO DE CAMBIO DE SELLOS MECANICOS VALVULA ESFERICA G2 C.H. SAM</t>
  </si>
  <si>
    <t>25 DIAS</t>
  </si>
  <si>
    <t>CENTRO DE CONSERVACION DE ENERGIA Y</t>
  </si>
  <si>
    <t>SERVICIO DE ELABORACION, MONITOREO Y SUSCRIPCION DEL INFORME ANUAL DE CUMPLIMIENTO</t>
  </si>
  <si>
    <t>120 DIAS</t>
  </si>
  <si>
    <t>ELECTROMECÁNICA VALENCIA E.I.R.L.</t>
  </si>
  <si>
    <t>SUPERVISION DEL SUMINISTRO, DESMONTAJE Y MONTAJE DE POSTES - PASTORALES - LUMINA</t>
  </si>
  <si>
    <t>COMPUPARTES S.R.L.</t>
  </si>
  <si>
    <t>COMPUTADORA PERSONAL PORTATIL</t>
  </si>
  <si>
    <t>DATUM INTERNACIONAL S.A.</t>
  </si>
  <si>
    <t>SERVICIO DE MEDICIÓN DEL GRADO DE  SATISFACCIÓN DE LOS CLIENTES RESPECTO AL SUMINISTRO ELECTRICO</t>
  </si>
  <si>
    <t>ENSYS S.A.C.</t>
  </si>
  <si>
    <t>MANTENIMIENTO DE MEDIDOR PATRON - DIAGNOSTICO DEL ESTADO DEL EQUIPO MEDIDOR PATR</t>
  </si>
  <si>
    <t>200 días</t>
  </si>
  <si>
    <t>SERVICIO DE ASISTENCIA ESPECIALIZADA PARA EL SEGUIMIENTO Y ELABORACIÓN DE INFORME DE LOS PROYECTOS DE INVERSIÓN DE LA GERENCIA DE PROYECTOS BAJO LA NORMATIVIDAD DEL SNIP</t>
  </si>
  <si>
    <t>120 días</t>
  </si>
  <si>
    <t>CONSA INFRAESTRUCTURAS Y PROYECTOS</t>
  </si>
  <si>
    <t>SERVICIO DE OBTENCION LICENCIAS DE FUNCIONAMIENTO DE INSTALACIONES DEL CPM</t>
  </si>
  <si>
    <t>45 días</t>
  </si>
  <si>
    <t>EQUIPO LUIGI S.A.C.</t>
  </si>
  <si>
    <t>ADQUISICION DE UNIFORMES (CARTERAS DE CUERO Y ZAPATOS DE DAMAS)</t>
  </si>
  <si>
    <t>LUZ MARINA VELEZ VILLANUEVA</t>
  </si>
  <si>
    <t>75 días</t>
  </si>
  <si>
    <t>ATELCONT E.I.R.L.</t>
  </si>
  <si>
    <t>ADQUISICIÓN, INSTALACIÓN Y PUESTA EN SERVICIO DEL SENSOR DE NIVEL (RADAR) ESTACI</t>
  </si>
  <si>
    <t>112 días</t>
  </si>
  <si>
    <t>ROMERO &amp; COTRINA CONS. EMPRES. E.I.</t>
  </si>
  <si>
    <t>SUMINISTRO DE ACEITE PARA FILTROS DE ADMISION DE AIRE DE LOS GRUPOS MAK DE LA CENTRAL TÉRMICA TUMBES</t>
  </si>
  <si>
    <t>10 días</t>
  </si>
  <si>
    <t>ADQUISICION DE GRASA MULTIPROPOSITO DE EXTREMA PRESIÓN</t>
  </si>
  <si>
    <t>09 días</t>
  </si>
  <si>
    <t>SOCIEDAD NACIONAL DE MINERIA, PETROLEO Y ENERGIA</t>
  </si>
  <si>
    <t>ELABORACION DE CUADERNOS PERSONALIZADOS PARA EL PROGRAMA GERERANDO SONRISAS - CAMPAÑA ESCOLAR</t>
  </si>
  <si>
    <t>50 días</t>
  </si>
  <si>
    <t>SGS DEL PERU S.A.C.</t>
  </si>
  <si>
    <t>SERVICIO DE VERIFICACIÓN EXTERNA DEL REPORTE DE SOSTENIBILIDAD DE ELECTROPERÚ S.A.</t>
  </si>
  <si>
    <t>11 días</t>
  </si>
  <si>
    <t>ZHI HAO S.A.C.</t>
  </si>
  <si>
    <t>SERVICIO DE CONFECCION DE MOCHILAS Y LONCHERAS PARA EL PROGRAMA GENERANDO SONRISAS</t>
  </si>
  <si>
    <t>20 días</t>
  </si>
  <si>
    <t>FERCHALE TRADING S.A.C.</t>
  </si>
  <si>
    <t>SERVICIO DE MEDICION DE TANGENTE DELTA DE TRANSFORMADORES DE POTENCIA DEL CENTRO</t>
  </si>
  <si>
    <t>12 días</t>
  </si>
  <si>
    <t>CMN S.A.C.</t>
  </si>
  <si>
    <t>SERVICIO DE MANTENIMIENTO DE GENERADORES Y TRANSFORMADORES DE LA CENTRAL HIDROELECTRICA SANTIAGO ANTUNEZ DE MAYOLO</t>
  </si>
  <si>
    <t>06 días</t>
  </si>
  <si>
    <t>EQUIPAMIENTO PROFESIONAL DEPORTIVO S.A.C.</t>
  </si>
  <si>
    <t>ADQUISICION E INSTALACION DE PISO DEL MODULO E1 DE ELECTROPERU S.A. - SEDE LIMA</t>
  </si>
  <si>
    <t>INVERSIONES EDIFICADORA ARROBO S.A.</t>
  </si>
  <si>
    <t>SERVICIO DE REUBICACION Y ADECUACION DE ESTACIONAMIENTOS DE LA SEDE LIMA DE ELECTROPERU S.A.</t>
  </si>
  <si>
    <t>215 días</t>
  </si>
  <si>
    <t>W &amp; H CONTRATISTAS GENERALES S.R.L.</t>
  </si>
  <si>
    <t>SERVICIO DE ARMADO, EMPAQUETADO, EMBALAJE Y TRANSPORTE DE MATERIALES DEL PROGRAMA GENERANDO SONRISAS</t>
  </si>
  <si>
    <t>SERVICIO DE CAMBIO DE SELLOS MECANICOS VALVULA ESFERICA G1 C.H. SAM</t>
  </si>
  <si>
    <t>INVESTIGACION Y CONTROL DE CALIDAD S.A.</t>
  </si>
  <si>
    <t>SERVICIO DE CONSULTORIA ESPECIALIZADA PARA LA ELABORACION DEL ESTUDIO HIDROGEOLOGICO</t>
  </si>
  <si>
    <t>180 dias</t>
  </si>
  <si>
    <t>CASTAÑEDA GOYCOCHEA WILLIAM OCTAVIO</t>
  </si>
  <si>
    <t>SERVICIO APOYO ADMINISTRATIVO EN MATERIA DE CONTRATACIÓN PÚBLICA PARA PERSONAL SUB GERENCIA DE LOGISTICA</t>
  </si>
  <si>
    <t>45 dias</t>
  </si>
  <si>
    <t>PINEDO GUIMET RAFAEL NATIVIDAD</t>
  </si>
  <si>
    <t>SERVICIO DE CONSULTORIA ESPECIALIZADA PARA LA REVISION DE LA DOCUMENTACION Y LIQUIDACION DEL CONTRATO DE LAS OBRAS DE ESTABILIZACION</t>
  </si>
  <si>
    <t>07 dias</t>
  </si>
  <si>
    <t>ELECTRONICA INDUSTRIAL Y SERVICIOS</t>
  </si>
  <si>
    <t>ADQUISICION E INSTALACION DE BATERIAS PARA UPS EATON 9355 DE 20KVA UBICADO EN LA PRESA TABLACHACA</t>
  </si>
  <si>
    <t>10 dias</t>
  </si>
  <si>
    <t>HAGE INVERSIONES Y SERVICIOS S.A.</t>
  </si>
  <si>
    <t>MANTENIMIENTO SUMINISTRO E INSTALACION DE TUBERIA PRINCIPAL DE DESAGUE UBICADO EN SAN JUAN DE MIRAFLORES</t>
  </si>
  <si>
    <t>29 dias</t>
  </si>
  <si>
    <t>URBANIKA S.A.C.</t>
  </si>
  <si>
    <t>ADQUISICION E INSTALACION DE PERSIANAS PARA VIVIENDAS</t>
  </si>
  <si>
    <t>25 dias</t>
  </si>
  <si>
    <t>AUDITORIA DE SEGUIMIENTO 1/2 DEL SISTEMA DE GESTION DE CALIDAD ISO 9001:2008 SEG</t>
  </si>
  <si>
    <t>365 dias</t>
  </si>
  <si>
    <t>SERVICIO DE  SUMINISTRO ANUAL DE PERIÓDICOS Y REVISTAS PARA LA SEDE LIMA DE ELECTROPERU</t>
  </si>
  <si>
    <t>08 DIAS</t>
  </si>
  <si>
    <t>EMPRESA DE SERVICIOS SANTA MONICA</t>
  </si>
  <si>
    <t>SERVICIO DE ATENCION DE COMEDOR CPM</t>
  </si>
  <si>
    <t>06 DIAS</t>
  </si>
  <si>
    <t>SERVICIO DE CAMBIO DE CAMARAS DE INTERRUPTOR DE 220 KV EN EL GRUPO  N° 2 DE LA C</t>
  </si>
  <si>
    <t>ADQUISICION DE  ROPA DE TRABAJO Y BOTINES DE SEGURIDAD PARA PERSONAL NUEVO, REIN</t>
  </si>
  <si>
    <t>INGENIERIA Y SERVICIOS CALIFICADOS</t>
  </si>
  <si>
    <t>SERVICIO DE MANTENIMIENTO Y ADECUACION DE INFRAESTRUCTURA, PARA LA GERENCIA DE P</t>
  </si>
  <si>
    <t>14 DIAS</t>
  </si>
  <si>
    <t>SERVICIO PARA REALIZAR ANALISIS Y REDISEÑO DEL SISTEMA DE BAJA TENSION DE 220KV</t>
  </si>
  <si>
    <t>LIMA GAS S.A.</t>
  </si>
  <si>
    <t>ADQUISICION DE GAS PROPANO (GLP) PARA LA OPERACION DEL COMEDOR DE ELECTROPERU S.</t>
  </si>
  <si>
    <t>SAN FERNANDO S.A.</t>
  </si>
  <si>
    <t>ADQUISICION DE 222 UNIDADES DE PAVOS DE 8 KG QUE SERAN ENTREGADOS COMO PARTE DE</t>
  </si>
  <si>
    <t>SERVICIO DE CONFECCION DE INDUMENTARIA PARA PROGRAMA GENERANDO SONRISAS: FRIAJE,</t>
  </si>
  <si>
    <t>SERVICIO DE MEDICION DEL GRADO DE SATISFACCION DE LOS CLIENTES RESPECTO AL SUMIN</t>
  </si>
  <si>
    <t>FEQUSA INGS E.I.R.L.</t>
  </si>
  <si>
    <t>ADQUISICION DE ACCESORIOS Y TUBERIAS PARA LINEA DE PRESOSTATO HIDRAULICO PARA LA</t>
  </si>
  <si>
    <t>TICONA CURO FIDELA</t>
  </si>
  <si>
    <t>JUGUETES PARA PROGRAMA GENERANDO SONRISAS: NAVIDAD, INCLUIDO EN EL PLAN DE RESPO</t>
  </si>
  <si>
    <t>HACIENDA MAMACONA S.A.C.</t>
  </si>
  <si>
    <t>SERVICIO DE ATENCION DE EVENTO</t>
  </si>
  <si>
    <t>161 DIAS</t>
  </si>
  <si>
    <t>DEXTRE+MORIMOTO ARQUITECTOS S.A.C.</t>
  </si>
  <si>
    <t>SUPERVISIÓN DE LA ELABORACIÓN DEL EXPEDIENTE TÉCNICO DE LA OBRA: MEJORAMIENTO DE</t>
  </si>
</sst>
</file>

<file path=xl/styles.xml><?xml version="1.0" encoding="utf-8"?>
<styleSheet xmlns="http://schemas.openxmlformats.org/spreadsheetml/2006/main">
  <numFmts count="3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/.&quot;#,##0;&quot;S/.&quot;\-#,##0"/>
    <numFmt numFmtId="173" formatCode="&quot;S/.&quot;#,##0;[Red]&quot;S/.&quot;\-#,##0"/>
    <numFmt numFmtId="174" formatCode="&quot;S/.&quot;#,##0.00;&quot;S/.&quot;\-#,##0.00"/>
    <numFmt numFmtId="175" formatCode="&quot;S/.&quot;#,##0.00;[Red]&quot;S/.&quot;\-#,##0.00"/>
    <numFmt numFmtId="176" formatCode="_ &quot;S/.&quot;* #,##0_ ;_ &quot;S/.&quot;* \-#,##0_ ;_ &quot;S/.&quot;* &quot;-&quot;_ ;_ @_ "/>
    <numFmt numFmtId="177" formatCode="_ &quot;S/.&quot;* #,##0.00_ ;_ &quot;S/.&quot;* \-#,##0.00_ ;_ &quot;S/.&quot;* &quot;-&quot;??_ ;_ @_ "/>
    <numFmt numFmtId="178" formatCode="&quot;S/.&quot;\ #,##0.00"/>
    <numFmt numFmtId="179" formatCode="#,##0.00;[Red]#,##0.00"/>
    <numFmt numFmtId="180" formatCode="[$-280A]dddd\,\ dd&quot; de &quot;mmmm&quot; de &quot;yyyy"/>
    <numFmt numFmtId="181" formatCode="#,###,##0"/>
    <numFmt numFmtId="182" formatCode="dd/mm/yyyy\ hh:mm\ \Am\Pm"/>
    <numFmt numFmtId="183" formatCode="[$S/.-280A]\ #,##0.00;[$S/.-280A]\ \-#,##0.00"/>
    <numFmt numFmtId="184" formatCode="dd/mm/yyyy;@"/>
    <numFmt numFmtId="185" formatCode="[$S/.-280A]\ #,##0.00"/>
    <numFmt numFmtId="186" formatCode="[$$-409]#,##0.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16"/>
      <color indexed="8"/>
      <name val="Calibri"/>
      <family val="2"/>
    </font>
    <font>
      <b/>
      <sz val="16"/>
      <color indexed="8"/>
      <name val="Calibri"/>
      <family val="2"/>
    </font>
    <font>
      <i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0"/>
      <color indexed="9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16"/>
      <color theme="1"/>
      <name val="Calibri"/>
      <family val="2"/>
    </font>
    <font>
      <i/>
      <sz val="11"/>
      <color theme="1"/>
      <name val="Calibri"/>
      <family val="2"/>
    </font>
    <font>
      <b/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1" fontId="0" fillId="0" borderId="10" xfId="0" applyNumberFormat="1" applyBorder="1" applyAlignment="1" quotePrefix="1">
      <alignment/>
    </xf>
    <xf numFmtId="0" fontId="0" fillId="33" borderId="10" xfId="0" applyNumberFormat="1" applyFill="1" applyBorder="1" applyAlignment="1" quotePrefix="1">
      <alignment/>
    </xf>
    <xf numFmtId="0" fontId="0" fillId="34" borderId="0" xfId="0" applyFill="1" applyAlignment="1">
      <alignment/>
    </xf>
    <xf numFmtId="178" fontId="0" fillId="34" borderId="10" xfId="0" applyNumberFormat="1" applyFill="1" applyBorder="1" applyAlignment="1" quotePrefix="1">
      <alignment/>
    </xf>
    <xf numFmtId="14" fontId="0" fillId="34" borderId="10" xfId="0" applyNumberFormat="1" applyFill="1" applyBorder="1" applyAlignment="1">
      <alignment/>
    </xf>
    <xf numFmtId="49" fontId="0" fillId="34" borderId="10" xfId="0" applyNumberFormat="1" applyFill="1" applyBorder="1" applyAlignment="1">
      <alignment/>
    </xf>
    <xf numFmtId="0" fontId="0" fillId="33" borderId="10" xfId="0" applyNumberFormat="1" applyFill="1" applyBorder="1" applyAlignment="1">
      <alignment/>
    </xf>
    <xf numFmtId="0" fontId="0" fillId="0" borderId="10" xfId="0" applyBorder="1" applyAlignment="1">
      <alignment wrapText="1"/>
    </xf>
    <xf numFmtId="0" fontId="42" fillId="35" borderId="11" xfId="0" applyFont="1" applyFill="1" applyBorder="1" applyAlignment="1">
      <alignment horizontal="left" indent="1"/>
    </xf>
    <xf numFmtId="0" fontId="43" fillId="0" borderId="12" xfId="0" applyFont="1" applyBorder="1" applyAlignment="1">
      <alignment/>
    </xf>
    <xf numFmtId="49" fontId="41" fillId="0" borderId="13" xfId="0" applyNumberFormat="1" applyFont="1" applyBorder="1" applyAlignment="1">
      <alignment horizontal="center"/>
    </xf>
    <xf numFmtId="0" fontId="4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43" fillId="0" borderId="15" xfId="0" applyFont="1" applyBorder="1" applyAlignment="1">
      <alignment/>
    </xf>
    <xf numFmtId="0" fontId="0" fillId="33" borderId="10" xfId="0" applyFill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4" xfId="0" applyBorder="1" applyAlignment="1">
      <alignment horizontal="left"/>
    </xf>
    <xf numFmtId="0" fontId="42" fillId="35" borderId="19" xfId="0" applyFont="1" applyFill="1" applyBorder="1" applyAlignment="1">
      <alignment horizontal="left"/>
    </xf>
    <xf numFmtId="0" fontId="42" fillId="35" borderId="20" xfId="0" applyFont="1" applyFill="1" applyBorder="1" applyAlignment="1">
      <alignment horizontal="left"/>
    </xf>
    <xf numFmtId="0" fontId="42" fillId="35" borderId="21" xfId="0" applyFont="1" applyFill="1" applyBorder="1" applyAlignment="1">
      <alignment horizontal="left"/>
    </xf>
    <xf numFmtId="0" fontId="44" fillId="36" borderId="19" xfId="0" applyFont="1" applyFill="1" applyBorder="1" applyAlignment="1">
      <alignment horizontal="left"/>
    </xf>
    <xf numFmtId="0" fontId="44" fillId="36" borderId="20" xfId="0" applyFont="1" applyFill="1" applyBorder="1" applyAlignment="1">
      <alignment horizontal="left"/>
    </xf>
    <xf numFmtId="0" fontId="44" fillId="36" borderId="21" xfId="0" applyFont="1" applyFill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752475</xdr:colOff>
      <xdr:row>3</xdr:row>
      <xdr:rowOff>180975</xdr:rowOff>
    </xdr:from>
    <xdr:to>
      <xdr:col>3</xdr:col>
      <xdr:colOff>971550</xdr:colOff>
      <xdr:row>6</xdr:row>
      <xdr:rowOff>0</xdr:rowOff>
    </xdr:to>
    <xdr:sp>
      <xdr:nvSpPr>
        <xdr:cNvPr id="1" name="16 Cerrar llave"/>
        <xdr:cNvSpPr>
          <a:spLocks/>
        </xdr:cNvSpPr>
      </xdr:nvSpPr>
      <xdr:spPr>
        <a:xfrm>
          <a:off x="5172075" y="933450"/>
          <a:ext cx="219075" cy="390525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1323975</xdr:colOff>
      <xdr:row>3</xdr:row>
      <xdr:rowOff>104775</xdr:rowOff>
    </xdr:from>
    <xdr:to>
      <xdr:col>4</xdr:col>
      <xdr:colOff>2085975</xdr:colOff>
      <xdr:row>6</xdr:row>
      <xdr:rowOff>76200</xdr:rowOff>
    </xdr:to>
    <xdr:sp>
      <xdr:nvSpPr>
        <xdr:cNvPr id="2" name="17 Rectángulo"/>
        <xdr:cNvSpPr>
          <a:spLocks/>
        </xdr:cNvSpPr>
      </xdr:nvSpPr>
      <xdr:spPr>
        <a:xfrm>
          <a:off x="5743575" y="857250"/>
          <a:ext cx="3181350" cy="5429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Por ejemplo: si el</a:t>
          </a: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tipo de orden es compra se colocará 1 o si es Servicio se colocará 2.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8.57421875" style="0" bestFit="1" customWidth="1"/>
    <col min="2" max="2" width="17.00390625" style="0" bestFit="1" customWidth="1"/>
    <col min="3" max="3" width="15.00390625" style="0" bestFit="1" customWidth="1"/>
    <col min="4" max="4" width="15.28125" style="0" bestFit="1" customWidth="1"/>
    <col min="5" max="6" width="19.8515625" style="0" bestFit="1" customWidth="1"/>
    <col min="7" max="7" width="24.8515625" style="0" bestFit="1" customWidth="1"/>
    <col min="8" max="8" width="17.421875" style="0" bestFit="1" customWidth="1"/>
    <col min="9" max="9" width="18.8515625" style="0" bestFit="1" customWidth="1"/>
    <col min="10" max="10" width="30.140625" style="0" bestFit="1" customWidth="1"/>
    <col min="11" max="11" width="40.7109375" style="0" customWidth="1"/>
  </cols>
  <sheetData>
    <row r="1" spans="1:11" ht="15">
      <c r="A1" s="2" t="s">
        <v>0</v>
      </c>
      <c r="B1" s="2" t="s">
        <v>9</v>
      </c>
      <c r="C1" s="7" t="s">
        <v>10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</row>
    <row r="2" spans="1:11" s="3" customFormat="1" ht="30">
      <c r="A2" s="1">
        <v>2</v>
      </c>
      <c r="B2" s="1">
        <v>2015</v>
      </c>
      <c r="C2" s="1">
        <v>1</v>
      </c>
      <c r="D2" s="1">
        <v>20568098219</v>
      </c>
      <c r="E2" s="6" t="s">
        <v>34</v>
      </c>
      <c r="F2" s="6">
        <v>212015001</v>
      </c>
      <c r="G2" s="6" t="s">
        <v>11</v>
      </c>
      <c r="H2" s="5">
        <v>42017</v>
      </c>
      <c r="I2" s="4">
        <v>38150</v>
      </c>
      <c r="J2" s="8" t="s">
        <v>47</v>
      </c>
      <c r="K2" s="8" t="s">
        <v>48</v>
      </c>
    </row>
    <row r="3" spans="1:11" s="3" customFormat="1" ht="45">
      <c r="A3" s="1">
        <v>2</v>
      </c>
      <c r="B3" s="1">
        <v>2015</v>
      </c>
      <c r="C3" s="1">
        <v>1</v>
      </c>
      <c r="D3" s="1">
        <v>10200338681</v>
      </c>
      <c r="E3" s="6" t="s">
        <v>39</v>
      </c>
      <c r="F3" s="6">
        <v>212015002</v>
      </c>
      <c r="G3" s="6" t="s">
        <v>11</v>
      </c>
      <c r="H3" s="5">
        <v>42017</v>
      </c>
      <c r="I3" s="4">
        <v>38500</v>
      </c>
      <c r="J3" s="8" t="s">
        <v>42</v>
      </c>
      <c r="K3" s="8" t="s">
        <v>49</v>
      </c>
    </row>
    <row r="4" spans="1:11" s="3" customFormat="1" ht="45">
      <c r="A4" s="1">
        <v>2</v>
      </c>
      <c r="B4" s="1">
        <v>2015</v>
      </c>
      <c r="C4" s="1">
        <v>1</v>
      </c>
      <c r="D4" s="1">
        <v>10400116461</v>
      </c>
      <c r="E4" s="6" t="s">
        <v>39</v>
      </c>
      <c r="F4" s="6">
        <v>212015003</v>
      </c>
      <c r="G4" s="6" t="s">
        <v>11</v>
      </c>
      <c r="H4" s="5">
        <v>42017</v>
      </c>
      <c r="I4" s="4">
        <v>38500</v>
      </c>
      <c r="J4" s="8" t="s">
        <v>40</v>
      </c>
      <c r="K4" s="8" t="s">
        <v>49</v>
      </c>
    </row>
    <row r="5" spans="1:11" s="3" customFormat="1" ht="45">
      <c r="A5" s="1">
        <v>2</v>
      </c>
      <c r="B5" s="1">
        <v>2015</v>
      </c>
      <c r="C5" s="1">
        <v>1</v>
      </c>
      <c r="D5" s="1">
        <v>10101303735</v>
      </c>
      <c r="E5" s="6" t="s">
        <v>39</v>
      </c>
      <c r="F5" s="6">
        <v>212015004</v>
      </c>
      <c r="G5" s="6" t="s">
        <v>11</v>
      </c>
      <c r="H5" s="5">
        <v>42017</v>
      </c>
      <c r="I5" s="4">
        <v>38500</v>
      </c>
      <c r="J5" s="8" t="s">
        <v>41</v>
      </c>
      <c r="K5" s="8" t="s">
        <v>49</v>
      </c>
    </row>
    <row r="6" spans="1:11" s="3" customFormat="1" ht="45">
      <c r="A6" s="1">
        <v>1</v>
      </c>
      <c r="B6" s="1">
        <v>2015</v>
      </c>
      <c r="C6" s="1">
        <v>1</v>
      </c>
      <c r="D6" s="1">
        <v>20486536421</v>
      </c>
      <c r="E6" s="6" t="s">
        <v>37</v>
      </c>
      <c r="F6" s="6">
        <v>112015001</v>
      </c>
      <c r="G6" s="6" t="s">
        <v>11</v>
      </c>
      <c r="H6" s="5">
        <v>42018</v>
      </c>
      <c r="I6" s="4">
        <f>8375.97*3.05</f>
        <v>25546.708499999997</v>
      </c>
      <c r="J6" s="8" t="s">
        <v>50</v>
      </c>
      <c r="K6" s="8" t="s">
        <v>51</v>
      </c>
    </row>
    <row r="7" spans="1:11" s="3" customFormat="1" ht="30">
      <c r="A7" s="1">
        <v>2</v>
      </c>
      <c r="B7" s="1">
        <v>2015</v>
      </c>
      <c r="C7" s="1">
        <v>1</v>
      </c>
      <c r="D7" s="1">
        <v>20511162832</v>
      </c>
      <c r="E7" s="6" t="s">
        <v>12</v>
      </c>
      <c r="F7" s="6">
        <v>212015005</v>
      </c>
      <c r="G7" s="6" t="s">
        <v>11</v>
      </c>
      <c r="H7" s="5">
        <v>42018</v>
      </c>
      <c r="I7" s="4">
        <v>23500</v>
      </c>
      <c r="J7" s="8" t="s">
        <v>52</v>
      </c>
      <c r="K7" s="8" t="s">
        <v>53</v>
      </c>
    </row>
    <row r="8" spans="1:11" s="3" customFormat="1" ht="45">
      <c r="A8" s="1">
        <v>2</v>
      </c>
      <c r="B8" s="1">
        <v>2015</v>
      </c>
      <c r="C8" s="1">
        <v>1</v>
      </c>
      <c r="D8" s="1">
        <v>20515169823</v>
      </c>
      <c r="E8" s="6" t="s">
        <v>37</v>
      </c>
      <c r="F8" s="6">
        <v>212015006</v>
      </c>
      <c r="G8" s="6" t="s">
        <v>11</v>
      </c>
      <c r="H8" s="5">
        <v>42019</v>
      </c>
      <c r="I8" s="4">
        <v>16500</v>
      </c>
      <c r="J8" s="8" t="s">
        <v>54</v>
      </c>
      <c r="K8" s="8" t="s">
        <v>55</v>
      </c>
    </row>
    <row r="9" spans="1:11" s="3" customFormat="1" ht="45">
      <c r="A9" s="1">
        <v>2</v>
      </c>
      <c r="B9" s="1">
        <v>2015</v>
      </c>
      <c r="C9" s="1">
        <v>1</v>
      </c>
      <c r="D9" s="1">
        <v>10080500951</v>
      </c>
      <c r="E9" s="6" t="s">
        <v>36</v>
      </c>
      <c r="F9" s="6">
        <v>212015007</v>
      </c>
      <c r="G9" s="6" t="s">
        <v>11</v>
      </c>
      <c r="H9" s="5">
        <v>42019</v>
      </c>
      <c r="I9" s="4">
        <v>18000</v>
      </c>
      <c r="J9" s="8" t="s">
        <v>56</v>
      </c>
      <c r="K9" s="8" t="s">
        <v>55</v>
      </c>
    </row>
    <row r="10" spans="1:11" s="3" customFormat="1" ht="15">
      <c r="A10" s="1">
        <v>1</v>
      </c>
      <c r="B10" s="1">
        <v>2015</v>
      </c>
      <c r="C10" s="1">
        <v>1</v>
      </c>
      <c r="D10" s="1">
        <v>20492840123</v>
      </c>
      <c r="E10" s="6" t="s">
        <v>15</v>
      </c>
      <c r="F10" s="6">
        <v>112015002</v>
      </c>
      <c r="G10" s="6" t="s">
        <v>11</v>
      </c>
      <c r="H10" s="5">
        <v>42023</v>
      </c>
      <c r="I10" s="4">
        <v>32700</v>
      </c>
      <c r="J10" s="8" t="s">
        <v>57</v>
      </c>
      <c r="K10" s="8" t="s">
        <v>58</v>
      </c>
    </row>
    <row r="11" spans="1:11" s="3" customFormat="1" ht="30">
      <c r="A11" s="1">
        <v>2</v>
      </c>
      <c r="B11" s="1">
        <v>2015</v>
      </c>
      <c r="C11" s="1">
        <v>1</v>
      </c>
      <c r="D11" s="1">
        <v>20555156031</v>
      </c>
      <c r="E11" s="6" t="s">
        <v>12</v>
      </c>
      <c r="F11" s="6">
        <v>212015008</v>
      </c>
      <c r="G11" s="6" t="s">
        <v>11</v>
      </c>
      <c r="H11" s="5">
        <v>42033</v>
      </c>
      <c r="I11" s="4">
        <v>22365.26</v>
      </c>
      <c r="J11" s="8" t="s">
        <v>59</v>
      </c>
      <c r="K11" s="8" t="s">
        <v>60</v>
      </c>
    </row>
    <row r="12" spans="1:11" s="3" customFormat="1" ht="45">
      <c r="A12" s="1">
        <v>1</v>
      </c>
      <c r="B12" s="1">
        <v>2015</v>
      </c>
      <c r="C12" s="1">
        <v>2</v>
      </c>
      <c r="D12" s="1">
        <v>20551938353</v>
      </c>
      <c r="E12" s="6" t="s">
        <v>61</v>
      </c>
      <c r="F12" s="6">
        <v>112015003</v>
      </c>
      <c r="G12" s="6" t="s">
        <v>11</v>
      </c>
      <c r="H12" s="5">
        <v>42039</v>
      </c>
      <c r="I12" s="4">
        <v>31820.28</v>
      </c>
      <c r="J12" s="8" t="s">
        <v>62</v>
      </c>
      <c r="K12" s="8" t="s">
        <v>63</v>
      </c>
    </row>
    <row r="13" spans="1:11" s="3" customFormat="1" ht="45">
      <c r="A13" s="1">
        <v>2</v>
      </c>
      <c r="B13" s="1">
        <v>2015</v>
      </c>
      <c r="C13" s="1">
        <v>2</v>
      </c>
      <c r="D13" s="1">
        <v>20254874273</v>
      </c>
      <c r="E13" s="6" t="s">
        <v>45</v>
      </c>
      <c r="F13" s="6">
        <v>212015009</v>
      </c>
      <c r="G13" s="6" t="s">
        <v>11</v>
      </c>
      <c r="H13" s="5">
        <v>42040</v>
      </c>
      <c r="I13" s="4">
        <v>28000</v>
      </c>
      <c r="J13" s="8" t="s">
        <v>64</v>
      </c>
      <c r="K13" s="8" t="s">
        <v>65</v>
      </c>
    </row>
    <row r="14" spans="1:11" s="3" customFormat="1" ht="30">
      <c r="A14" s="1">
        <v>1</v>
      </c>
      <c r="B14" s="1">
        <v>2015</v>
      </c>
      <c r="C14" s="1">
        <v>2</v>
      </c>
      <c r="D14" s="1">
        <v>20503753406</v>
      </c>
      <c r="E14" s="6" t="s">
        <v>66</v>
      </c>
      <c r="F14" s="6">
        <v>112015004</v>
      </c>
      <c r="G14" s="6" t="s">
        <v>11</v>
      </c>
      <c r="H14" s="5">
        <v>42046</v>
      </c>
      <c r="I14" s="4">
        <f>40403.2*3.07</f>
        <v>124037.82399999998</v>
      </c>
      <c r="J14" s="8" t="s">
        <v>67</v>
      </c>
      <c r="K14" s="8" t="s">
        <v>68</v>
      </c>
    </row>
    <row r="15" spans="1:11" s="3" customFormat="1" ht="45">
      <c r="A15" s="1">
        <v>1</v>
      </c>
      <c r="B15" s="1">
        <v>2015</v>
      </c>
      <c r="C15" s="1">
        <v>2</v>
      </c>
      <c r="D15" s="1">
        <v>20513723955</v>
      </c>
      <c r="E15" s="6" t="s">
        <v>69</v>
      </c>
      <c r="F15" s="6">
        <v>112015005</v>
      </c>
      <c r="G15" s="6" t="s">
        <v>11</v>
      </c>
      <c r="H15" s="5">
        <v>42047</v>
      </c>
      <c r="I15" s="4">
        <f>13179*3.07</f>
        <v>40459.53</v>
      </c>
      <c r="J15" s="8" t="s">
        <v>70</v>
      </c>
      <c r="K15" s="8" t="s">
        <v>71</v>
      </c>
    </row>
    <row r="16" spans="1:11" s="3" customFormat="1" ht="45">
      <c r="A16" s="1">
        <v>1</v>
      </c>
      <c r="B16" s="1">
        <v>2015</v>
      </c>
      <c r="C16" s="1">
        <v>2</v>
      </c>
      <c r="D16" s="1">
        <v>20486430517</v>
      </c>
      <c r="E16" s="6" t="s">
        <v>38</v>
      </c>
      <c r="F16" s="6">
        <v>112015006</v>
      </c>
      <c r="G16" s="6" t="s">
        <v>11</v>
      </c>
      <c r="H16" s="5">
        <v>42051</v>
      </c>
      <c r="I16" s="4">
        <v>28648.76</v>
      </c>
      <c r="J16" s="8" t="s">
        <v>72</v>
      </c>
      <c r="K16" s="8" t="s">
        <v>73</v>
      </c>
    </row>
    <row r="17" spans="1:11" s="3" customFormat="1" ht="30" customHeight="1">
      <c r="A17" s="1">
        <v>1</v>
      </c>
      <c r="B17" s="1">
        <v>2015</v>
      </c>
      <c r="C17" s="1">
        <v>2</v>
      </c>
      <c r="D17" s="1">
        <v>20514118541</v>
      </c>
      <c r="E17" s="6" t="s">
        <v>61</v>
      </c>
      <c r="F17" s="6">
        <v>112015007</v>
      </c>
      <c r="G17" s="6" t="s">
        <v>11</v>
      </c>
      <c r="H17" s="5">
        <v>42053</v>
      </c>
      <c r="I17" s="4">
        <f>6156.3*3.07</f>
        <v>18899.841</v>
      </c>
      <c r="J17" s="8" t="s">
        <v>74</v>
      </c>
      <c r="K17" s="8" t="s">
        <v>75</v>
      </c>
    </row>
    <row r="18" spans="1:11" s="3" customFormat="1" ht="45">
      <c r="A18" s="1">
        <v>2</v>
      </c>
      <c r="B18" s="1">
        <v>2015</v>
      </c>
      <c r="C18" s="1">
        <v>2</v>
      </c>
      <c r="D18" s="1">
        <v>20517668657</v>
      </c>
      <c r="E18" s="6" t="s">
        <v>36</v>
      </c>
      <c r="F18" s="6">
        <v>212015010</v>
      </c>
      <c r="G18" s="6" t="s">
        <v>11</v>
      </c>
      <c r="H18" s="5">
        <v>42055</v>
      </c>
      <c r="I18" s="4">
        <f>6220.96*3.07</f>
        <v>19098.3472</v>
      </c>
      <c r="J18" s="8" t="s">
        <v>76</v>
      </c>
      <c r="K18" s="8" t="s">
        <v>77</v>
      </c>
    </row>
    <row r="19" spans="1:11" s="3" customFormat="1" ht="45">
      <c r="A19" s="1">
        <v>2</v>
      </c>
      <c r="B19" s="1">
        <v>2015</v>
      </c>
      <c r="C19" s="1">
        <v>2</v>
      </c>
      <c r="D19" s="1">
        <v>20492952436</v>
      </c>
      <c r="E19" s="6" t="s">
        <v>45</v>
      </c>
      <c r="F19" s="6">
        <v>212015011</v>
      </c>
      <c r="G19" s="6" t="s">
        <v>11</v>
      </c>
      <c r="H19" s="5">
        <v>42062</v>
      </c>
      <c r="I19" s="4">
        <f>7957.92*3.09</f>
        <v>24589.9728</v>
      </c>
      <c r="J19" s="8" t="s">
        <v>78</v>
      </c>
      <c r="K19" s="8" t="s">
        <v>79</v>
      </c>
    </row>
    <row r="20" spans="1:11" s="3" customFormat="1" ht="30">
      <c r="A20" s="1">
        <v>2</v>
      </c>
      <c r="B20" s="1">
        <v>2015</v>
      </c>
      <c r="C20" s="1">
        <v>2</v>
      </c>
      <c r="D20" s="1">
        <v>20568098219</v>
      </c>
      <c r="E20" s="6" t="s">
        <v>36</v>
      </c>
      <c r="F20" s="6">
        <v>212015012</v>
      </c>
      <c r="G20" s="6" t="s">
        <v>11</v>
      </c>
      <c r="H20" s="5">
        <v>42062</v>
      </c>
      <c r="I20" s="4">
        <v>37800</v>
      </c>
      <c r="J20" s="8" t="s">
        <v>47</v>
      </c>
      <c r="K20" s="8" t="s">
        <v>80</v>
      </c>
    </row>
    <row r="21" spans="1:11" s="3" customFormat="1" ht="45">
      <c r="A21" s="1">
        <v>2</v>
      </c>
      <c r="B21" s="1">
        <v>2015</v>
      </c>
      <c r="C21" s="1">
        <v>3</v>
      </c>
      <c r="D21" s="1">
        <v>20106636011</v>
      </c>
      <c r="E21" s="6" t="s">
        <v>81</v>
      </c>
      <c r="F21" s="6">
        <v>212015013</v>
      </c>
      <c r="G21" s="6" t="s">
        <v>11</v>
      </c>
      <c r="H21" s="5">
        <v>42069</v>
      </c>
      <c r="I21" s="4">
        <v>25900</v>
      </c>
      <c r="J21" s="8" t="s">
        <v>82</v>
      </c>
      <c r="K21" s="8" t="s">
        <v>83</v>
      </c>
    </row>
    <row r="22" spans="1:11" s="3" customFormat="1" ht="45">
      <c r="A22" s="1">
        <v>2</v>
      </c>
      <c r="B22" s="1">
        <v>2015</v>
      </c>
      <c r="C22" s="1">
        <v>3</v>
      </c>
      <c r="D22" s="1">
        <v>20486440075</v>
      </c>
      <c r="E22" s="6" t="s">
        <v>84</v>
      </c>
      <c r="F22" s="6">
        <v>212015014</v>
      </c>
      <c r="G22" s="6" t="s">
        <v>11</v>
      </c>
      <c r="H22" s="5">
        <v>42073</v>
      </c>
      <c r="I22" s="4">
        <v>22000</v>
      </c>
      <c r="J22" s="8" t="s">
        <v>85</v>
      </c>
      <c r="K22" s="8" t="s">
        <v>86</v>
      </c>
    </row>
    <row r="23" spans="1:11" s="3" customFormat="1" ht="30" customHeight="1">
      <c r="A23" s="1">
        <v>1</v>
      </c>
      <c r="B23" s="1">
        <v>2015</v>
      </c>
      <c r="C23" s="1">
        <v>3</v>
      </c>
      <c r="D23" s="1">
        <v>20253205220</v>
      </c>
      <c r="E23" s="6" t="s">
        <v>69</v>
      </c>
      <c r="F23" s="6">
        <v>112015008</v>
      </c>
      <c r="G23" s="6" t="s">
        <v>11</v>
      </c>
      <c r="H23" s="5">
        <v>42073</v>
      </c>
      <c r="I23" s="4">
        <f>13251.4*3.1</f>
        <v>41079.34</v>
      </c>
      <c r="J23" s="8" t="s">
        <v>87</v>
      </c>
      <c r="K23" s="8" t="s">
        <v>88</v>
      </c>
    </row>
    <row r="24" spans="1:11" s="3" customFormat="1" ht="45">
      <c r="A24" s="1">
        <v>2</v>
      </c>
      <c r="B24" s="1">
        <v>2015</v>
      </c>
      <c r="C24" s="1">
        <v>3</v>
      </c>
      <c r="D24" s="1">
        <v>20254160742</v>
      </c>
      <c r="E24" s="6" t="s">
        <v>66</v>
      </c>
      <c r="F24" s="6">
        <v>212015015</v>
      </c>
      <c r="G24" s="6" t="s">
        <v>11</v>
      </c>
      <c r="H24" s="5">
        <v>42075</v>
      </c>
      <c r="I24" s="4">
        <v>28650</v>
      </c>
      <c r="J24" s="8" t="s">
        <v>89</v>
      </c>
      <c r="K24" s="8" t="s">
        <v>90</v>
      </c>
    </row>
    <row r="25" spans="1:11" s="3" customFormat="1" ht="45">
      <c r="A25" s="1">
        <v>2</v>
      </c>
      <c r="B25" s="1">
        <v>2015</v>
      </c>
      <c r="C25" s="1">
        <v>3</v>
      </c>
      <c r="D25" s="1">
        <v>20523698193</v>
      </c>
      <c r="E25" s="6" t="s">
        <v>69</v>
      </c>
      <c r="F25" s="6">
        <v>212015016</v>
      </c>
      <c r="G25" s="6" t="s">
        <v>11</v>
      </c>
      <c r="H25" s="5">
        <v>42089</v>
      </c>
      <c r="I25" s="4">
        <v>38128.16</v>
      </c>
      <c r="J25" s="8" t="s">
        <v>91</v>
      </c>
      <c r="K25" s="8" t="s">
        <v>92</v>
      </c>
    </row>
    <row r="26" spans="1:11" ht="1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</row>
  </sheetData>
  <sheetProtection/>
  <mergeCells count="1">
    <mergeCell ref="A26:K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8.57421875" style="0" bestFit="1" customWidth="1"/>
    <col min="2" max="2" width="17.00390625" style="0" bestFit="1" customWidth="1"/>
    <col min="3" max="3" width="15.00390625" style="0" bestFit="1" customWidth="1"/>
    <col min="4" max="4" width="15.28125" style="0" bestFit="1" customWidth="1"/>
    <col min="5" max="6" width="19.8515625" style="0" bestFit="1" customWidth="1"/>
    <col min="7" max="7" width="24.8515625" style="0" bestFit="1" customWidth="1"/>
    <col min="8" max="8" width="17.421875" style="0" bestFit="1" customWidth="1"/>
    <col min="9" max="9" width="18.8515625" style="0" bestFit="1" customWidth="1"/>
    <col min="10" max="10" width="29.57421875" style="0" bestFit="1" customWidth="1"/>
    <col min="11" max="11" width="41.140625" style="0" bestFit="1" customWidth="1"/>
  </cols>
  <sheetData>
    <row r="1" spans="1:11" ht="15">
      <c r="A1" s="2" t="s">
        <v>0</v>
      </c>
      <c r="B1" s="2" t="s">
        <v>9</v>
      </c>
      <c r="C1" s="7" t="s">
        <v>10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</row>
    <row r="2" spans="1:11" s="3" customFormat="1" ht="75">
      <c r="A2" s="1">
        <v>2</v>
      </c>
      <c r="B2" s="1">
        <v>2015</v>
      </c>
      <c r="C2" s="1">
        <v>4</v>
      </c>
      <c r="D2" s="1">
        <v>20555782579</v>
      </c>
      <c r="E2" s="6" t="s">
        <v>93</v>
      </c>
      <c r="F2" s="6">
        <v>212015017</v>
      </c>
      <c r="G2" s="6" t="s">
        <v>11</v>
      </c>
      <c r="H2" s="5">
        <v>42100</v>
      </c>
      <c r="I2" s="4">
        <v>39667</v>
      </c>
      <c r="J2" s="8" t="s">
        <v>44</v>
      </c>
      <c r="K2" s="8" t="s">
        <v>94</v>
      </c>
    </row>
    <row r="3" spans="1:11" s="3" customFormat="1" ht="45">
      <c r="A3" s="1">
        <v>2</v>
      </c>
      <c r="B3" s="1">
        <v>2015</v>
      </c>
      <c r="C3" s="1">
        <v>4</v>
      </c>
      <c r="D3" s="1">
        <v>20566008336</v>
      </c>
      <c r="E3" s="6" t="s">
        <v>95</v>
      </c>
      <c r="F3" s="6">
        <v>212015018</v>
      </c>
      <c r="G3" s="6" t="s">
        <v>11</v>
      </c>
      <c r="H3" s="5">
        <v>42104</v>
      </c>
      <c r="I3" s="4">
        <v>35900</v>
      </c>
      <c r="J3" s="8" t="s">
        <v>96</v>
      </c>
      <c r="K3" s="8" t="s">
        <v>97</v>
      </c>
    </row>
    <row r="4" spans="1:11" s="3" customFormat="1" ht="30">
      <c r="A4" s="1">
        <v>1</v>
      </c>
      <c r="B4" s="1">
        <v>2015</v>
      </c>
      <c r="C4" s="1">
        <v>4</v>
      </c>
      <c r="D4" s="1">
        <v>20525029426</v>
      </c>
      <c r="E4" s="6" t="s">
        <v>98</v>
      </c>
      <c r="F4" s="6">
        <v>112015009</v>
      </c>
      <c r="G4" s="6" t="s">
        <v>11</v>
      </c>
      <c r="H4" s="5">
        <v>42108</v>
      </c>
      <c r="I4" s="4">
        <v>39060</v>
      </c>
      <c r="J4" s="8" t="s">
        <v>99</v>
      </c>
      <c r="K4" s="8" t="s">
        <v>100</v>
      </c>
    </row>
    <row r="5" spans="1:11" s="3" customFormat="1" ht="30">
      <c r="A5" s="1">
        <v>1</v>
      </c>
      <c r="B5" s="1">
        <v>2015</v>
      </c>
      <c r="C5" s="1">
        <v>4</v>
      </c>
      <c r="D5" s="1">
        <v>10078424155</v>
      </c>
      <c r="E5" s="6" t="s">
        <v>98</v>
      </c>
      <c r="F5" s="6">
        <v>112015010</v>
      </c>
      <c r="G5" s="6" t="s">
        <v>11</v>
      </c>
      <c r="H5" s="5">
        <v>42108</v>
      </c>
      <c r="I5" s="4">
        <v>18040</v>
      </c>
      <c r="J5" s="8" t="s">
        <v>101</v>
      </c>
      <c r="K5" s="8" t="s">
        <v>100</v>
      </c>
    </row>
    <row r="6" spans="1:11" s="3" customFormat="1" ht="45">
      <c r="A6" s="1">
        <v>1</v>
      </c>
      <c r="B6" s="1">
        <v>2015</v>
      </c>
      <c r="C6" s="1">
        <v>4</v>
      </c>
      <c r="D6" s="1">
        <v>20518825047</v>
      </c>
      <c r="E6" s="6" t="s">
        <v>102</v>
      </c>
      <c r="F6" s="6">
        <v>112015011</v>
      </c>
      <c r="G6" s="6" t="s">
        <v>11</v>
      </c>
      <c r="H6" s="5">
        <v>42110</v>
      </c>
      <c r="I6" s="4">
        <v>22000</v>
      </c>
      <c r="J6" s="8" t="s">
        <v>103</v>
      </c>
      <c r="K6" s="8" t="s">
        <v>104</v>
      </c>
    </row>
    <row r="7" spans="1:11" s="3" customFormat="1" ht="45">
      <c r="A7" s="1">
        <v>1</v>
      </c>
      <c r="B7" s="1">
        <v>2015</v>
      </c>
      <c r="C7" s="1">
        <v>4</v>
      </c>
      <c r="D7" s="1">
        <v>20547255314</v>
      </c>
      <c r="E7" s="6" t="s">
        <v>105</v>
      </c>
      <c r="F7" s="6">
        <v>112015012</v>
      </c>
      <c r="G7" s="6" t="s">
        <v>11</v>
      </c>
      <c r="H7" s="5">
        <v>42122</v>
      </c>
      <c r="I7" s="4">
        <v>37170</v>
      </c>
      <c r="J7" s="8" t="s">
        <v>106</v>
      </c>
      <c r="K7" s="8" t="s">
        <v>107</v>
      </c>
    </row>
    <row r="8" spans="1:11" s="3" customFormat="1" ht="30" customHeight="1">
      <c r="A8" s="1">
        <v>1</v>
      </c>
      <c r="B8" s="1">
        <v>2015</v>
      </c>
      <c r="C8" s="1">
        <v>4</v>
      </c>
      <c r="D8" s="1">
        <v>20514118541</v>
      </c>
      <c r="E8" s="6" t="s">
        <v>108</v>
      </c>
      <c r="F8" s="6">
        <v>112015013</v>
      </c>
      <c r="G8" s="6" t="s">
        <v>11</v>
      </c>
      <c r="H8" s="5">
        <v>42122</v>
      </c>
      <c r="I8" s="4">
        <v>39081.42</v>
      </c>
      <c r="J8" s="8" t="s">
        <v>74</v>
      </c>
      <c r="K8" s="8" t="s">
        <v>109</v>
      </c>
    </row>
    <row r="9" spans="1:11" s="3" customFormat="1" ht="51" customHeight="1">
      <c r="A9" s="1">
        <v>2</v>
      </c>
      <c r="B9" s="1">
        <v>2015</v>
      </c>
      <c r="C9" s="1">
        <v>4</v>
      </c>
      <c r="D9" s="1">
        <v>20112999621</v>
      </c>
      <c r="E9" s="6" t="s">
        <v>110</v>
      </c>
      <c r="F9" s="6">
        <v>212015019</v>
      </c>
      <c r="G9" s="6" t="s">
        <v>11</v>
      </c>
      <c r="H9" s="5">
        <v>42122</v>
      </c>
      <c r="I9" s="4">
        <v>23800</v>
      </c>
      <c r="J9" s="8" t="s">
        <v>111</v>
      </c>
      <c r="K9" s="8" t="s">
        <v>112</v>
      </c>
    </row>
    <row r="10" spans="1:11" s="3" customFormat="1" ht="45">
      <c r="A10" s="1">
        <v>2</v>
      </c>
      <c r="B10" s="1">
        <v>2015</v>
      </c>
      <c r="C10" s="1">
        <v>5</v>
      </c>
      <c r="D10" s="1">
        <v>20100114349</v>
      </c>
      <c r="E10" s="6" t="s">
        <v>113</v>
      </c>
      <c r="F10" s="6">
        <v>212015020</v>
      </c>
      <c r="G10" s="6" t="s">
        <v>11</v>
      </c>
      <c r="H10" s="5">
        <v>42131</v>
      </c>
      <c r="I10" s="4">
        <v>29750</v>
      </c>
      <c r="J10" s="8" t="s">
        <v>114</v>
      </c>
      <c r="K10" s="8" t="s">
        <v>115</v>
      </c>
    </row>
    <row r="11" spans="1:11" s="3" customFormat="1" ht="45">
      <c r="A11" s="1">
        <v>2</v>
      </c>
      <c r="B11" s="1">
        <v>2015</v>
      </c>
      <c r="C11" s="1">
        <v>5</v>
      </c>
      <c r="D11" s="1">
        <v>20376638082</v>
      </c>
      <c r="E11" s="6" t="s">
        <v>116</v>
      </c>
      <c r="F11" s="6">
        <v>212015021</v>
      </c>
      <c r="G11" s="6" t="s">
        <v>11</v>
      </c>
      <c r="H11" s="5">
        <v>42138</v>
      </c>
      <c r="I11" s="4">
        <v>38500</v>
      </c>
      <c r="J11" s="8" t="s">
        <v>117</v>
      </c>
      <c r="K11" s="8" t="s">
        <v>118</v>
      </c>
    </row>
    <row r="12" spans="1:11" s="3" customFormat="1" ht="45">
      <c r="A12" s="1">
        <v>2</v>
      </c>
      <c r="B12" s="1">
        <v>2015</v>
      </c>
      <c r="C12" s="1">
        <v>5</v>
      </c>
      <c r="D12" s="1">
        <v>20492557057</v>
      </c>
      <c r="E12" s="6" t="s">
        <v>119</v>
      </c>
      <c r="F12" s="6">
        <v>212015022</v>
      </c>
      <c r="G12" s="6" t="s">
        <v>11</v>
      </c>
      <c r="H12" s="5">
        <v>42138</v>
      </c>
      <c r="I12" s="4">
        <v>29085.4</v>
      </c>
      <c r="J12" s="8" t="s">
        <v>120</v>
      </c>
      <c r="K12" s="8" t="s">
        <v>121</v>
      </c>
    </row>
    <row r="13" spans="1:11" s="3" customFormat="1" ht="60">
      <c r="A13" s="1">
        <v>2</v>
      </c>
      <c r="B13" s="1">
        <v>2015</v>
      </c>
      <c r="C13" s="1">
        <v>5</v>
      </c>
      <c r="D13" s="1">
        <v>20486031493</v>
      </c>
      <c r="E13" s="6" t="s">
        <v>122</v>
      </c>
      <c r="F13" s="6">
        <v>212015023</v>
      </c>
      <c r="G13" s="6" t="s">
        <v>11</v>
      </c>
      <c r="H13" s="5">
        <v>42138</v>
      </c>
      <c r="I13" s="4">
        <v>35867</v>
      </c>
      <c r="J13" s="8" t="s">
        <v>123</v>
      </c>
      <c r="K13" s="8" t="s">
        <v>124</v>
      </c>
    </row>
    <row r="14" spans="1:11" s="3" customFormat="1" ht="45">
      <c r="A14" s="1">
        <v>1</v>
      </c>
      <c r="B14" s="1">
        <v>2015</v>
      </c>
      <c r="C14" s="1">
        <v>5</v>
      </c>
      <c r="D14" s="1">
        <v>20538403963</v>
      </c>
      <c r="E14" s="6" t="s">
        <v>125</v>
      </c>
      <c r="F14" s="6">
        <v>112015014</v>
      </c>
      <c r="G14" s="6" t="s">
        <v>11</v>
      </c>
      <c r="H14" s="5">
        <v>42145</v>
      </c>
      <c r="I14" s="4">
        <v>14723.12</v>
      </c>
      <c r="J14" s="8" t="s">
        <v>126</v>
      </c>
      <c r="K14" s="8" t="s">
        <v>127</v>
      </c>
    </row>
    <row r="15" spans="1:11" s="3" customFormat="1" ht="45">
      <c r="A15" s="1">
        <v>2</v>
      </c>
      <c r="B15" s="1">
        <v>2015</v>
      </c>
      <c r="C15" s="1">
        <v>5</v>
      </c>
      <c r="D15" s="1">
        <v>20492965171</v>
      </c>
      <c r="E15" s="6" t="s">
        <v>14</v>
      </c>
      <c r="F15" s="6">
        <v>212015024</v>
      </c>
      <c r="G15" s="6" t="s">
        <v>11</v>
      </c>
      <c r="H15" s="5">
        <v>42145</v>
      </c>
      <c r="I15" s="4">
        <v>24331</v>
      </c>
      <c r="J15" s="8" t="s">
        <v>128</v>
      </c>
      <c r="K15" s="8" t="s">
        <v>129</v>
      </c>
    </row>
    <row r="16" spans="1:11" s="3" customFormat="1" ht="45">
      <c r="A16" s="1">
        <v>2</v>
      </c>
      <c r="B16" s="1">
        <v>2015</v>
      </c>
      <c r="C16" s="1">
        <v>5</v>
      </c>
      <c r="D16" s="1">
        <v>20464937537</v>
      </c>
      <c r="E16" s="6" t="s">
        <v>130</v>
      </c>
      <c r="F16" s="6">
        <v>212015025</v>
      </c>
      <c r="G16" s="6" t="s">
        <v>11</v>
      </c>
      <c r="H16" s="5">
        <v>42153</v>
      </c>
      <c r="I16" s="4">
        <v>29990</v>
      </c>
      <c r="J16" s="8" t="s">
        <v>131</v>
      </c>
      <c r="K16" s="8" t="s">
        <v>132</v>
      </c>
    </row>
    <row r="17" spans="1:11" s="3" customFormat="1" ht="30">
      <c r="A17" s="1">
        <v>2</v>
      </c>
      <c r="B17" s="1">
        <v>2015</v>
      </c>
      <c r="C17" s="1">
        <v>6</v>
      </c>
      <c r="D17" s="1">
        <v>20568098219</v>
      </c>
      <c r="E17" s="6" t="s">
        <v>108</v>
      </c>
      <c r="F17" s="6">
        <v>212015026</v>
      </c>
      <c r="G17" s="6" t="s">
        <v>11</v>
      </c>
      <c r="H17" s="5">
        <v>42165</v>
      </c>
      <c r="I17" s="4">
        <v>37987</v>
      </c>
      <c r="J17" s="8" t="s">
        <v>47</v>
      </c>
      <c r="K17" s="8" t="s">
        <v>133</v>
      </c>
    </row>
    <row r="18" spans="1:11" s="3" customFormat="1" ht="45">
      <c r="A18" s="1">
        <v>2</v>
      </c>
      <c r="B18" s="1">
        <v>2015</v>
      </c>
      <c r="C18" s="1">
        <v>6</v>
      </c>
      <c r="D18" s="1">
        <v>20536566849</v>
      </c>
      <c r="E18" s="6" t="s">
        <v>14</v>
      </c>
      <c r="F18" s="6">
        <v>212015027</v>
      </c>
      <c r="G18" s="6" t="s">
        <v>11</v>
      </c>
      <c r="H18" s="5">
        <v>42185</v>
      </c>
      <c r="I18" s="4">
        <v>39899.34</v>
      </c>
      <c r="J18" s="8" t="s">
        <v>134</v>
      </c>
      <c r="K18" s="8" t="s">
        <v>135</v>
      </c>
    </row>
    <row r="19" spans="1:11" ht="1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</row>
  </sheetData>
  <sheetProtection/>
  <mergeCells count="1">
    <mergeCell ref="A19:K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8.57421875" style="0" bestFit="1" customWidth="1"/>
    <col min="2" max="2" width="17.00390625" style="0" bestFit="1" customWidth="1"/>
    <col min="3" max="3" width="15.00390625" style="0" bestFit="1" customWidth="1"/>
    <col min="4" max="4" width="15.28125" style="0" bestFit="1" customWidth="1"/>
    <col min="5" max="6" width="19.8515625" style="0" bestFit="1" customWidth="1"/>
    <col min="7" max="7" width="24.8515625" style="0" bestFit="1" customWidth="1"/>
    <col min="8" max="8" width="17.421875" style="0" bestFit="1" customWidth="1"/>
    <col min="9" max="9" width="18.8515625" style="0" bestFit="1" customWidth="1"/>
    <col min="10" max="10" width="29.57421875" style="0" bestFit="1" customWidth="1"/>
    <col min="11" max="11" width="40.57421875" style="0" bestFit="1" customWidth="1"/>
  </cols>
  <sheetData>
    <row r="1" spans="1:11" ht="15">
      <c r="A1" s="2" t="s">
        <v>0</v>
      </c>
      <c r="B1" s="2" t="s">
        <v>9</v>
      </c>
      <c r="C1" s="7" t="s">
        <v>10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</row>
    <row r="2" spans="1:11" s="3" customFormat="1" ht="45">
      <c r="A2" s="1">
        <v>2</v>
      </c>
      <c r="B2" s="1">
        <v>2015</v>
      </c>
      <c r="C2" s="1">
        <v>7</v>
      </c>
      <c r="D2" s="1">
        <v>10468806156</v>
      </c>
      <c r="E2" s="6" t="s">
        <v>136</v>
      </c>
      <c r="F2" s="6">
        <v>212015028</v>
      </c>
      <c r="G2" s="6" t="s">
        <v>11</v>
      </c>
      <c r="H2" s="5">
        <v>42200</v>
      </c>
      <c r="I2" s="4">
        <v>19200</v>
      </c>
      <c r="J2" s="8" t="s">
        <v>137</v>
      </c>
      <c r="K2" s="8" t="s">
        <v>138</v>
      </c>
    </row>
    <row r="3" spans="1:11" s="3" customFormat="1" ht="60">
      <c r="A3" s="1">
        <v>2</v>
      </c>
      <c r="B3" s="1">
        <v>2015</v>
      </c>
      <c r="C3" s="1">
        <v>7</v>
      </c>
      <c r="D3" s="1">
        <v>10062809367</v>
      </c>
      <c r="E3" s="6" t="s">
        <v>139</v>
      </c>
      <c r="F3" s="6">
        <v>212015029</v>
      </c>
      <c r="G3" s="6" t="s">
        <v>11</v>
      </c>
      <c r="H3" s="5">
        <v>42206</v>
      </c>
      <c r="I3" s="4">
        <v>20290</v>
      </c>
      <c r="J3" s="8" t="s">
        <v>140</v>
      </c>
      <c r="K3" s="8" t="s">
        <v>141</v>
      </c>
    </row>
    <row r="4" spans="1:11" s="3" customFormat="1" ht="45">
      <c r="A4" s="1">
        <v>1</v>
      </c>
      <c r="B4" s="1">
        <v>2015</v>
      </c>
      <c r="C4" s="1">
        <v>8</v>
      </c>
      <c r="D4" s="1">
        <v>20106696269</v>
      </c>
      <c r="E4" s="6" t="s">
        <v>142</v>
      </c>
      <c r="F4" s="6">
        <v>112015016</v>
      </c>
      <c r="G4" s="6" t="s">
        <v>11</v>
      </c>
      <c r="H4" s="5">
        <v>42221</v>
      </c>
      <c r="I4" s="4">
        <v>19600</v>
      </c>
      <c r="J4" s="8" t="s">
        <v>143</v>
      </c>
      <c r="K4" s="8" t="s">
        <v>144</v>
      </c>
    </row>
    <row r="5" spans="1:11" s="3" customFormat="1" ht="60">
      <c r="A5" s="1">
        <v>2</v>
      </c>
      <c r="B5" s="1">
        <v>2015</v>
      </c>
      <c r="C5" s="1">
        <v>8</v>
      </c>
      <c r="D5" s="1">
        <v>20562641832</v>
      </c>
      <c r="E5" s="6" t="s">
        <v>145</v>
      </c>
      <c r="F5" s="6">
        <v>212015030</v>
      </c>
      <c r="G5" s="6" t="s">
        <v>11</v>
      </c>
      <c r="H5" s="5">
        <v>42221</v>
      </c>
      <c r="I5" s="4">
        <v>18000</v>
      </c>
      <c r="J5" s="8" t="s">
        <v>146</v>
      </c>
      <c r="K5" s="8" t="s">
        <v>147</v>
      </c>
    </row>
    <row r="6" spans="1:11" s="3" customFormat="1" ht="30" customHeight="1">
      <c r="A6" s="1">
        <v>1</v>
      </c>
      <c r="B6" s="1">
        <v>2015</v>
      </c>
      <c r="C6" s="1">
        <v>8</v>
      </c>
      <c r="D6" s="1">
        <v>20514986232</v>
      </c>
      <c r="E6" s="6" t="s">
        <v>148</v>
      </c>
      <c r="F6" s="6">
        <v>112015017</v>
      </c>
      <c r="G6" s="6" t="s">
        <v>11</v>
      </c>
      <c r="H6" s="5">
        <v>42233</v>
      </c>
      <c r="I6" s="4">
        <v>26940</v>
      </c>
      <c r="J6" s="8" t="s">
        <v>149</v>
      </c>
      <c r="K6" s="8" t="s">
        <v>150</v>
      </c>
    </row>
    <row r="7" spans="1:11" s="3" customFormat="1" ht="45">
      <c r="A7" s="1">
        <v>2</v>
      </c>
      <c r="B7" s="1">
        <v>2015</v>
      </c>
      <c r="C7" s="1">
        <v>8</v>
      </c>
      <c r="D7" s="1">
        <v>20100114349</v>
      </c>
      <c r="E7" s="6" t="s">
        <v>151</v>
      </c>
      <c r="F7" s="6">
        <v>212015031</v>
      </c>
      <c r="G7" s="6" t="s">
        <v>11</v>
      </c>
      <c r="H7" s="5">
        <v>42234</v>
      </c>
      <c r="I7" s="4">
        <v>34708.23</v>
      </c>
      <c r="J7" s="8" t="s">
        <v>114</v>
      </c>
      <c r="K7" s="8" t="s">
        <v>152</v>
      </c>
    </row>
    <row r="8" spans="1:11" s="3" customFormat="1" ht="45">
      <c r="A8" s="1">
        <v>2</v>
      </c>
      <c r="B8" s="1">
        <v>2015</v>
      </c>
      <c r="C8" s="1">
        <v>9</v>
      </c>
      <c r="D8" s="1">
        <v>10061042925</v>
      </c>
      <c r="E8" s="6" t="s">
        <v>153</v>
      </c>
      <c r="F8" s="6">
        <v>212015032</v>
      </c>
      <c r="G8" s="6" t="s">
        <v>11</v>
      </c>
      <c r="H8" s="5">
        <v>42255</v>
      </c>
      <c r="I8" s="4">
        <v>34836</v>
      </c>
      <c r="J8" s="8" t="s">
        <v>46</v>
      </c>
      <c r="K8" s="8" t="s">
        <v>154</v>
      </c>
    </row>
    <row r="9" spans="1:11" ht="1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</row>
  </sheetData>
  <sheetProtection/>
  <mergeCells count="1">
    <mergeCell ref="A9:K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8.57421875" style="0" bestFit="1" customWidth="1"/>
    <col min="2" max="2" width="17.00390625" style="0" bestFit="1" customWidth="1"/>
    <col min="3" max="3" width="15.00390625" style="0" bestFit="1" customWidth="1"/>
    <col min="4" max="4" width="15.28125" style="0" bestFit="1" customWidth="1"/>
    <col min="5" max="6" width="19.8515625" style="0" bestFit="1" customWidth="1"/>
    <col min="7" max="7" width="24.8515625" style="0" bestFit="1" customWidth="1"/>
    <col min="8" max="8" width="17.421875" style="0" bestFit="1" customWidth="1"/>
    <col min="9" max="9" width="18.8515625" style="0" bestFit="1" customWidth="1"/>
    <col min="10" max="10" width="28.421875" style="0" bestFit="1" customWidth="1"/>
    <col min="11" max="11" width="40.7109375" style="0" customWidth="1"/>
  </cols>
  <sheetData>
    <row r="1" spans="1:11" ht="15">
      <c r="A1" s="2" t="s">
        <v>0</v>
      </c>
      <c r="B1" s="2" t="s">
        <v>9</v>
      </c>
      <c r="C1" s="7" t="s">
        <v>10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</row>
    <row r="2" spans="1:11" s="3" customFormat="1" ht="30">
      <c r="A2" s="1">
        <v>2</v>
      </c>
      <c r="B2" s="1">
        <v>2015</v>
      </c>
      <c r="C2" s="1">
        <v>10</v>
      </c>
      <c r="D2" s="1">
        <v>20319127845</v>
      </c>
      <c r="E2" s="6" t="s">
        <v>155</v>
      </c>
      <c r="F2" s="6">
        <v>212015033</v>
      </c>
      <c r="G2" s="6" t="s">
        <v>11</v>
      </c>
      <c r="H2" s="5">
        <v>42278</v>
      </c>
      <c r="I2" s="4">
        <v>38694.8</v>
      </c>
      <c r="J2" s="8" t="s">
        <v>156</v>
      </c>
      <c r="K2" s="8" t="s">
        <v>157</v>
      </c>
    </row>
    <row r="3" spans="1:11" s="3" customFormat="1" ht="45">
      <c r="A3" s="1">
        <v>2</v>
      </c>
      <c r="B3" s="1">
        <v>2015</v>
      </c>
      <c r="C3" s="1">
        <v>10</v>
      </c>
      <c r="D3" s="1">
        <v>20100022142</v>
      </c>
      <c r="E3" s="6" t="s">
        <v>158</v>
      </c>
      <c r="F3" s="6">
        <v>212015034</v>
      </c>
      <c r="G3" s="6" t="s">
        <v>11</v>
      </c>
      <c r="H3" s="5">
        <v>42283</v>
      </c>
      <c r="I3" s="4">
        <v>33790</v>
      </c>
      <c r="J3" s="8" t="s">
        <v>43</v>
      </c>
      <c r="K3" s="8" t="s">
        <v>159</v>
      </c>
    </row>
    <row r="4" spans="1:11" s="3" customFormat="1" ht="45">
      <c r="A4" s="1">
        <v>1</v>
      </c>
      <c r="B4" s="1">
        <v>2015</v>
      </c>
      <c r="C4" s="1">
        <v>10</v>
      </c>
      <c r="D4" s="1">
        <v>20389229122</v>
      </c>
      <c r="E4" s="6" t="s">
        <v>15</v>
      </c>
      <c r="F4" s="6">
        <v>112015018</v>
      </c>
      <c r="G4" s="6" t="s">
        <v>11</v>
      </c>
      <c r="H4" s="5">
        <v>42303</v>
      </c>
      <c r="I4" s="4">
        <v>20966.03</v>
      </c>
      <c r="J4" s="8" t="s">
        <v>13</v>
      </c>
      <c r="K4" s="8" t="s">
        <v>160</v>
      </c>
    </row>
    <row r="5" spans="1:11" s="3" customFormat="1" ht="45">
      <c r="A5" s="1">
        <v>2</v>
      </c>
      <c r="B5" s="1">
        <v>2015</v>
      </c>
      <c r="C5" s="1">
        <v>10</v>
      </c>
      <c r="D5" s="1">
        <v>20600376196</v>
      </c>
      <c r="E5" s="6" t="s">
        <v>37</v>
      </c>
      <c r="F5" s="6">
        <v>212015035</v>
      </c>
      <c r="G5" s="6" t="s">
        <v>11</v>
      </c>
      <c r="H5" s="5">
        <v>42305</v>
      </c>
      <c r="I5" s="4">
        <v>15500</v>
      </c>
      <c r="J5" s="8" t="s">
        <v>161</v>
      </c>
      <c r="K5" s="8" t="s">
        <v>162</v>
      </c>
    </row>
    <row r="6" spans="1:11" s="3" customFormat="1" ht="45">
      <c r="A6" s="1">
        <v>2</v>
      </c>
      <c r="B6" s="1">
        <v>2015</v>
      </c>
      <c r="C6" s="1">
        <v>10</v>
      </c>
      <c r="D6" s="1">
        <v>20486440075</v>
      </c>
      <c r="E6" s="6" t="s">
        <v>163</v>
      </c>
      <c r="F6" s="6">
        <v>212015036</v>
      </c>
      <c r="G6" s="6" t="s">
        <v>11</v>
      </c>
      <c r="H6" s="5">
        <v>42305</v>
      </c>
      <c r="I6" s="4">
        <v>30000</v>
      </c>
      <c r="J6" s="8" t="s">
        <v>85</v>
      </c>
      <c r="K6" s="8" t="s">
        <v>164</v>
      </c>
    </row>
    <row r="7" spans="1:11" s="3" customFormat="1" ht="45">
      <c r="A7" s="1">
        <v>1</v>
      </c>
      <c r="B7" s="1">
        <v>2015</v>
      </c>
      <c r="C7" s="1">
        <v>11</v>
      </c>
      <c r="D7" s="1">
        <v>20100007348</v>
      </c>
      <c r="E7" s="6" t="s">
        <v>45</v>
      </c>
      <c r="F7" s="6">
        <v>112015019</v>
      </c>
      <c r="G7" s="6" t="s">
        <v>11</v>
      </c>
      <c r="H7" s="5">
        <v>42333</v>
      </c>
      <c r="I7" s="4">
        <v>15600</v>
      </c>
      <c r="J7" s="8" t="s">
        <v>165</v>
      </c>
      <c r="K7" s="8" t="s">
        <v>166</v>
      </c>
    </row>
    <row r="8" spans="1:11" s="3" customFormat="1" ht="45">
      <c r="A8" s="1">
        <v>1</v>
      </c>
      <c r="B8" s="1">
        <v>2015</v>
      </c>
      <c r="C8" s="1">
        <v>11</v>
      </c>
      <c r="D8" s="1">
        <v>20100154308</v>
      </c>
      <c r="E8" s="6" t="s">
        <v>61</v>
      </c>
      <c r="F8" s="6">
        <v>112015020</v>
      </c>
      <c r="G8" s="6" t="s">
        <v>11</v>
      </c>
      <c r="H8" s="5">
        <v>42335</v>
      </c>
      <c r="I8" s="4">
        <v>18337.2</v>
      </c>
      <c r="J8" s="8" t="s">
        <v>167</v>
      </c>
      <c r="K8" s="8" t="s">
        <v>168</v>
      </c>
    </row>
    <row r="9" spans="1:11" s="3" customFormat="1" ht="45">
      <c r="A9" s="1">
        <v>2</v>
      </c>
      <c r="B9" s="1">
        <v>2015</v>
      </c>
      <c r="C9" s="1">
        <v>11</v>
      </c>
      <c r="D9" s="1">
        <v>20376638082</v>
      </c>
      <c r="E9" s="6" t="s">
        <v>37</v>
      </c>
      <c r="F9" s="6">
        <v>212015037</v>
      </c>
      <c r="G9" s="6" t="s">
        <v>11</v>
      </c>
      <c r="H9" s="5">
        <v>42335</v>
      </c>
      <c r="I9" s="4">
        <v>38008.7</v>
      </c>
      <c r="J9" s="8" t="s">
        <v>117</v>
      </c>
      <c r="K9" s="8" t="s">
        <v>169</v>
      </c>
    </row>
    <row r="10" spans="1:11" s="3" customFormat="1" ht="45">
      <c r="A10" s="1">
        <v>2</v>
      </c>
      <c r="B10" s="1">
        <v>2015</v>
      </c>
      <c r="C10" s="1">
        <v>12</v>
      </c>
      <c r="D10" s="1">
        <v>20254160742</v>
      </c>
      <c r="E10" s="6" t="s">
        <v>66</v>
      </c>
      <c r="F10" s="6">
        <v>212015038</v>
      </c>
      <c r="G10" s="6" t="s">
        <v>11</v>
      </c>
      <c r="H10" s="5">
        <v>42347</v>
      </c>
      <c r="I10" s="4">
        <v>27952</v>
      </c>
      <c r="J10" s="8" t="s">
        <v>89</v>
      </c>
      <c r="K10" s="8" t="s">
        <v>170</v>
      </c>
    </row>
    <row r="11" spans="1:11" s="3" customFormat="1" ht="45">
      <c r="A11" s="1">
        <v>1</v>
      </c>
      <c r="B11" s="1">
        <v>2015</v>
      </c>
      <c r="C11" s="1">
        <v>12</v>
      </c>
      <c r="D11" s="1">
        <v>20510182571</v>
      </c>
      <c r="E11" s="6" t="s">
        <v>15</v>
      </c>
      <c r="F11" s="6">
        <v>112015021</v>
      </c>
      <c r="G11" s="6" t="s">
        <v>11</v>
      </c>
      <c r="H11" s="5">
        <v>42349</v>
      </c>
      <c r="I11" s="4">
        <v>31392.72</v>
      </c>
      <c r="J11" s="8" t="s">
        <v>171</v>
      </c>
      <c r="K11" s="8" t="s">
        <v>172</v>
      </c>
    </row>
    <row r="12" spans="1:11" s="3" customFormat="1" ht="45">
      <c r="A12" s="1">
        <v>1</v>
      </c>
      <c r="B12" s="1">
        <v>2015</v>
      </c>
      <c r="C12" s="1">
        <v>12</v>
      </c>
      <c r="D12" s="1">
        <v>10004841501</v>
      </c>
      <c r="E12" s="6" t="s">
        <v>35</v>
      </c>
      <c r="F12" s="6">
        <v>112015022</v>
      </c>
      <c r="G12" s="6" t="s">
        <v>11</v>
      </c>
      <c r="H12" s="5">
        <v>42352</v>
      </c>
      <c r="I12" s="4">
        <v>36156</v>
      </c>
      <c r="J12" s="8" t="s">
        <v>173</v>
      </c>
      <c r="K12" s="8" t="s">
        <v>174</v>
      </c>
    </row>
    <row r="13" spans="1:11" s="3" customFormat="1" ht="30" customHeight="1">
      <c r="A13" s="1">
        <v>2</v>
      </c>
      <c r="B13" s="1">
        <v>2015</v>
      </c>
      <c r="C13" s="1">
        <v>12</v>
      </c>
      <c r="D13" s="1">
        <v>20502800711</v>
      </c>
      <c r="E13" s="6" t="s">
        <v>35</v>
      </c>
      <c r="F13" s="6">
        <v>212015039</v>
      </c>
      <c r="G13" s="6" t="s">
        <v>11</v>
      </c>
      <c r="H13" s="5">
        <v>42366</v>
      </c>
      <c r="I13" s="4">
        <v>39884</v>
      </c>
      <c r="J13" s="8" t="s">
        <v>175</v>
      </c>
      <c r="K13" s="8" t="s">
        <v>176</v>
      </c>
    </row>
    <row r="14" spans="1:11" s="3" customFormat="1" ht="45">
      <c r="A14" s="1">
        <v>2</v>
      </c>
      <c r="B14" s="1">
        <v>2015</v>
      </c>
      <c r="C14" s="1">
        <v>12</v>
      </c>
      <c r="D14" s="1">
        <v>20523617614</v>
      </c>
      <c r="E14" s="6" t="s">
        <v>177</v>
      </c>
      <c r="F14" s="6">
        <v>212015040</v>
      </c>
      <c r="G14" s="6" t="s">
        <v>11</v>
      </c>
      <c r="H14" s="5">
        <v>42368</v>
      </c>
      <c r="I14" s="4">
        <v>38841.6</v>
      </c>
      <c r="J14" s="8" t="s">
        <v>178</v>
      </c>
      <c r="K14" s="8" t="s">
        <v>179</v>
      </c>
    </row>
    <row r="15" spans="1:11" ht="1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</row>
  </sheetData>
  <sheetProtection/>
  <mergeCells count="1">
    <mergeCell ref="A15:K15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F16"/>
  <sheetViews>
    <sheetView zoomScalePageLayoutView="0" workbookViewId="0" topLeftCell="A1">
      <selection activeCell="B4" sqref="B4:F4"/>
    </sheetView>
  </sheetViews>
  <sheetFormatPr defaultColWidth="11.421875" defaultRowHeight="15"/>
  <cols>
    <col min="1" max="1" width="45.00390625" style="0" customWidth="1"/>
    <col min="2" max="2" width="9.8515625" style="0" customWidth="1"/>
    <col min="4" max="4" width="36.28125" style="0" customWidth="1"/>
    <col min="5" max="5" width="41.8515625" style="0" customWidth="1"/>
    <col min="6" max="6" width="0.42578125" style="0" customWidth="1"/>
  </cols>
  <sheetData>
    <row r="1" ht="15.75" thickBot="1"/>
    <row r="2" spans="1:6" ht="21.75" thickBot="1">
      <c r="A2" s="9" t="s">
        <v>16</v>
      </c>
      <c r="B2" s="23" t="s">
        <v>17</v>
      </c>
      <c r="C2" s="24"/>
      <c r="D2" s="24"/>
      <c r="E2" s="24"/>
      <c r="F2" s="25"/>
    </row>
    <row r="3" spans="1:6" ht="21.75" thickBot="1">
      <c r="A3" s="26" t="s">
        <v>18</v>
      </c>
      <c r="B3" s="27"/>
      <c r="C3" s="27"/>
      <c r="D3" s="27"/>
      <c r="E3" s="27"/>
      <c r="F3" s="28"/>
    </row>
    <row r="4" spans="1:6" ht="15">
      <c r="A4" s="10" t="s">
        <v>0</v>
      </c>
      <c r="B4" s="20" t="s">
        <v>19</v>
      </c>
      <c r="C4" s="21"/>
      <c r="D4" s="21"/>
      <c r="E4" s="21"/>
      <c r="F4" s="22"/>
    </row>
    <row r="5" spans="1:6" ht="15">
      <c r="A5" s="10"/>
      <c r="B5" s="11" t="s">
        <v>20</v>
      </c>
      <c r="C5" s="12" t="s">
        <v>21</v>
      </c>
      <c r="D5" s="13"/>
      <c r="E5" s="13"/>
      <c r="F5" s="14"/>
    </row>
    <row r="6" spans="1:6" ht="15">
      <c r="A6" s="10"/>
      <c r="B6" s="11" t="s">
        <v>22</v>
      </c>
      <c r="C6" s="12" t="s">
        <v>23</v>
      </c>
      <c r="D6" s="13"/>
      <c r="E6" s="13"/>
      <c r="F6" s="14"/>
    </row>
    <row r="7" spans="1:6" ht="15">
      <c r="A7" s="10" t="s">
        <v>9</v>
      </c>
      <c r="B7" s="20" t="s">
        <v>24</v>
      </c>
      <c r="C7" s="21"/>
      <c r="D7" s="21"/>
      <c r="E7" s="21"/>
      <c r="F7" s="22"/>
    </row>
    <row r="8" spans="1:6" ht="15">
      <c r="A8" s="10" t="s">
        <v>10</v>
      </c>
      <c r="B8" s="20" t="s">
        <v>33</v>
      </c>
      <c r="C8" s="21"/>
      <c r="D8" s="21"/>
      <c r="E8" s="21"/>
      <c r="F8" s="22"/>
    </row>
    <row r="9" spans="1:6" ht="15">
      <c r="A9" s="10" t="s">
        <v>1</v>
      </c>
      <c r="B9" s="20" t="s">
        <v>25</v>
      </c>
      <c r="C9" s="21"/>
      <c r="D9" s="21"/>
      <c r="E9" s="21"/>
      <c r="F9" s="22"/>
    </row>
    <row r="10" spans="1:6" ht="15">
      <c r="A10" s="10" t="s">
        <v>2</v>
      </c>
      <c r="B10" s="20" t="s">
        <v>26</v>
      </c>
      <c r="C10" s="21"/>
      <c r="D10" s="21"/>
      <c r="E10" s="21"/>
      <c r="F10" s="22"/>
    </row>
    <row r="11" spans="1:6" ht="15">
      <c r="A11" s="10" t="s">
        <v>3</v>
      </c>
      <c r="B11" s="20" t="s">
        <v>27</v>
      </c>
      <c r="C11" s="21"/>
      <c r="D11" s="21"/>
      <c r="E11" s="21"/>
      <c r="F11" s="22"/>
    </row>
    <row r="12" spans="1:6" ht="15">
      <c r="A12" s="10" t="s">
        <v>4</v>
      </c>
      <c r="B12" s="20" t="s">
        <v>28</v>
      </c>
      <c r="C12" s="21"/>
      <c r="D12" s="21"/>
      <c r="E12" s="21"/>
      <c r="F12" s="22"/>
    </row>
    <row r="13" spans="1:6" ht="15">
      <c r="A13" s="10" t="s">
        <v>5</v>
      </c>
      <c r="B13" s="20" t="s">
        <v>29</v>
      </c>
      <c r="C13" s="21"/>
      <c r="D13" s="21"/>
      <c r="E13" s="21"/>
      <c r="F13" s="22"/>
    </row>
    <row r="14" spans="1:6" ht="15">
      <c r="A14" s="10" t="s">
        <v>6</v>
      </c>
      <c r="B14" s="20" t="s">
        <v>30</v>
      </c>
      <c r="C14" s="21"/>
      <c r="D14" s="21"/>
      <c r="E14" s="21"/>
      <c r="F14" s="22"/>
    </row>
    <row r="15" spans="1:6" ht="15">
      <c r="A15" s="10" t="s">
        <v>7</v>
      </c>
      <c r="B15" s="20" t="s">
        <v>31</v>
      </c>
      <c r="C15" s="21"/>
      <c r="D15" s="21"/>
      <c r="E15" s="21"/>
      <c r="F15" s="22"/>
    </row>
    <row r="16" spans="1:6" ht="15.75" thickBot="1">
      <c r="A16" s="15" t="s">
        <v>8</v>
      </c>
      <c r="B16" s="17" t="s">
        <v>32</v>
      </c>
      <c r="C16" s="18"/>
      <c r="D16" s="18"/>
      <c r="E16" s="18"/>
      <c r="F16" s="19"/>
    </row>
  </sheetData>
  <sheetProtection/>
  <mergeCells count="13">
    <mergeCell ref="B2:F2"/>
    <mergeCell ref="A3:F3"/>
    <mergeCell ref="B4:F4"/>
    <mergeCell ref="B7:F7"/>
    <mergeCell ref="B8:F8"/>
    <mergeCell ref="B9:F9"/>
    <mergeCell ref="B16:F16"/>
    <mergeCell ref="B10:F10"/>
    <mergeCell ref="B11:F11"/>
    <mergeCell ref="B12:F12"/>
    <mergeCell ref="B13:F13"/>
    <mergeCell ref="B14:F14"/>
    <mergeCell ref="B15:F1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2017-03-05T18:39:31Z</dcterms:modified>
  <cp:category/>
  <cp:version/>
  <cp:contentType/>
  <cp:contentStatus/>
</cp:coreProperties>
</file>